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/>
  <mc:AlternateContent xmlns:mc="http://schemas.openxmlformats.org/markup-compatibility/2006">
    <mc:Choice Requires="x15">
      <x15ac:absPath xmlns:x15ac="http://schemas.microsoft.com/office/spreadsheetml/2010/11/ac" url="/var/mobile/Containers/Data/Application/7E2A7D40-2AEC-43FD-AD23-DE3481384362/Library/Caches/docmap/consumer/"/>
    </mc:Choice>
  </mc:AlternateContent>
  <bookViews>
    <workbookView xWindow="0" yWindow="0" windowWidth="27320" windowHeight="20480"/>
  </bookViews>
  <sheets>
    <sheet name="Ark1" sheetId="1" r:id="rId1"/>
    <sheet name="Ark2" sheetId="2" r:id="rId2"/>
    <sheet name="Ark3" sheetId="3" r:id="rId3"/>
  </sheets>
  <calcPr calcId="158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5"/>
    </ext>
  </extLst>
</workbook>
</file>

<file path=xl/calcChain.xml><?xml version="1.0" encoding="utf-8"?>
<calcChain xmlns="http://schemas.openxmlformats.org/spreadsheetml/2006/main">
  <c r="H20" i="1" l="1"/>
  <c r="L20" i="1"/>
  <c r="K20" i="1"/>
  <c r="K23" i="1"/>
  <c r="H23" i="1"/>
  <c r="L23" i="1"/>
  <c r="K13" i="1"/>
  <c r="H14" i="1"/>
  <c r="K14" i="1"/>
  <c r="L14" i="1"/>
  <c r="H15" i="1"/>
  <c r="K15" i="1"/>
  <c r="L15" i="1"/>
  <c r="H16" i="1"/>
  <c r="K16" i="1"/>
  <c r="L16" i="1"/>
  <c r="H17" i="1"/>
  <c r="K17" i="1"/>
  <c r="L17" i="1"/>
  <c r="H18" i="1"/>
  <c r="K18" i="1"/>
  <c r="L18" i="1"/>
  <c r="H19" i="1"/>
  <c r="K19" i="1"/>
  <c r="L19" i="1"/>
  <c r="H21" i="1"/>
  <c r="L21" i="1"/>
  <c r="K21" i="1"/>
  <c r="H22" i="1"/>
  <c r="L22" i="1"/>
  <c r="K22" i="1"/>
  <c r="H26" i="1"/>
  <c r="K26" i="1"/>
  <c r="L26" i="1"/>
  <c r="K12" i="1"/>
  <c r="H12" i="1"/>
  <c r="L12" i="1"/>
  <c r="H9" i="1"/>
  <c r="L9" i="1"/>
  <c r="K9" i="1"/>
  <c r="H10" i="1"/>
  <c r="K10" i="1"/>
  <c r="L10" i="1"/>
  <c r="H11" i="1"/>
  <c r="K11" i="1"/>
  <c r="L11" i="1"/>
  <c r="L13" i="1"/>
  <c r="H24" i="1"/>
  <c r="K24" i="1"/>
  <c r="L24" i="1"/>
  <c r="H25" i="1"/>
  <c r="L25" i="1"/>
</calcChain>
</file>

<file path=xl/sharedStrings.xml><?xml version="1.0" encoding="utf-8"?>
<sst xmlns="http://schemas.openxmlformats.org/spreadsheetml/2006/main" count="90" uniqueCount="84">
  <si>
    <t>SAKSKØBING BÅDELAUG / BANDHOLM SEJLKLUB</t>
  </si>
  <si>
    <t>Dato</t>
  </si>
  <si>
    <t>Vind</t>
  </si>
  <si>
    <t>Retning</t>
  </si>
  <si>
    <t>Start kl.</t>
  </si>
  <si>
    <t>Bane</t>
  </si>
  <si>
    <t>Afkort bane</t>
  </si>
  <si>
    <t xml:space="preserve">Banelænde </t>
  </si>
  <si>
    <t>Klub</t>
  </si>
  <si>
    <t>Dommer</t>
  </si>
  <si>
    <t>Sakskøbing</t>
  </si>
  <si>
    <t>Nyman</t>
  </si>
  <si>
    <t>Bådtype</t>
  </si>
  <si>
    <t>Sejl Nr.</t>
  </si>
  <si>
    <t>Skipper</t>
  </si>
  <si>
    <t>Bådnavn</t>
  </si>
  <si>
    <t>tt</t>
  </si>
  <si>
    <t>mm</t>
  </si>
  <si>
    <t>sek</t>
  </si>
  <si>
    <t>Dom. Sek.</t>
  </si>
  <si>
    <t>GPH</t>
  </si>
  <si>
    <t>Respeet/SM</t>
  </si>
  <si>
    <t>respeet/tid</t>
  </si>
  <si>
    <t>Point tid</t>
  </si>
  <si>
    <t>Placering</t>
  </si>
  <si>
    <t>L 23</t>
  </si>
  <si>
    <t>D 7</t>
  </si>
  <si>
    <t>Ole Rasmussen</t>
  </si>
  <si>
    <t>Rasmus</t>
  </si>
  <si>
    <t>H-båd</t>
  </si>
  <si>
    <t>D 251</t>
  </si>
  <si>
    <t>Leif B. Jensen</t>
  </si>
  <si>
    <t>Amalie</t>
  </si>
  <si>
    <t>D 63</t>
  </si>
  <si>
    <t>Per Nielsen</t>
  </si>
  <si>
    <t>Maria</t>
  </si>
  <si>
    <t>D 305</t>
  </si>
  <si>
    <t>Bo Mortensen</t>
  </si>
  <si>
    <t>Anna</t>
  </si>
  <si>
    <t>Targa 96</t>
  </si>
  <si>
    <t>D 157</t>
  </si>
  <si>
    <t>Keld Andersen</t>
  </si>
  <si>
    <t>Chivas</t>
  </si>
  <si>
    <t>D 587</t>
  </si>
  <si>
    <t>Ole Matzen</t>
  </si>
  <si>
    <t>Folkebåd</t>
  </si>
  <si>
    <t>D 1070</t>
  </si>
  <si>
    <t>Bill S. Zeuthen</t>
  </si>
  <si>
    <t>D 227</t>
  </si>
  <si>
    <t>Respeet pr. sømil x banelængde + sejltid i sek. = Point tid</t>
  </si>
  <si>
    <t>LM 81</t>
  </si>
  <si>
    <t>Jan Willy</t>
  </si>
  <si>
    <t>Maxi 33</t>
  </si>
  <si>
    <t>Dick Liisborg</t>
  </si>
  <si>
    <t>Yngling</t>
  </si>
  <si>
    <t>D 14</t>
  </si>
  <si>
    <t>Bandholm sejlklub</t>
  </si>
  <si>
    <t>LM 24</t>
  </si>
  <si>
    <t>Erik Vedel</t>
  </si>
  <si>
    <t>Bane 1= 5,5 sm</t>
  </si>
  <si>
    <t>Bane 2 = 5.0 sm</t>
  </si>
  <si>
    <t>Bane 3 = 5.0 sm</t>
  </si>
  <si>
    <t>Bane 4 = 5,4 sm</t>
  </si>
  <si>
    <t>Bane 5 = 4,4 sm</t>
  </si>
  <si>
    <t>Bane 6 = 3,8 sm</t>
  </si>
  <si>
    <t>Bane 7 = 5.0 sm</t>
  </si>
  <si>
    <t>Bane 8 = 6,1 sm</t>
  </si>
  <si>
    <t>Bane 9 = 4,3 sm</t>
  </si>
  <si>
    <t>Bane 10 = 7,5 sm</t>
  </si>
  <si>
    <t>Hønir</t>
  </si>
  <si>
    <t>D 55</t>
  </si>
  <si>
    <t>Allan Svendsen</t>
  </si>
  <si>
    <t>Hel'ene</t>
  </si>
  <si>
    <t>ONSDAGSSEJLADS 2016</t>
  </si>
  <si>
    <t>Sunwind</t>
  </si>
  <si>
    <t>D 646</t>
  </si>
  <si>
    <t>Egon Nielsen</t>
  </si>
  <si>
    <t>L 27</t>
  </si>
  <si>
    <t>D 11</t>
  </si>
  <si>
    <t>Michael</t>
  </si>
  <si>
    <t>Ma-Lou</t>
  </si>
  <si>
    <t>24.08.2016</t>
  </si>
  <si>
    <t>4 m/s</t>
  </si>
  <si>
    <t>øsø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</si>
</sst>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\-yyyy"/>
    <numFmt numFmtId="165" formatCode="&quot; kr &quot;#,##0.00&quot; &quot;;&quot; kr (&quot;#,##0.00&quot;)&quot;;&quot; kr -&quot;00&quot; &quot;;&quot; &quot;@&quot; &quot;"/>
    <numFmt numFmtId="166" formatCode="0.0"/>
  </numFmts>
  <fonts count="7" x14ac:knownFonts="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</fills>
  <borders count="3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">
    <xf numFmtId="0" fontId="0" fillId="0" borderId="0"/>
    <xf numFmtId="0" fontId="6" fillId="0" borderId="0" applyNumberFormat="0" applyBorder="0" applyProtection="0"/>
    <xf numFmtId="0" fontId="6" fillId="0" borderId="0" applyNumberFormat="0" applyBorder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2" borderId="3" xfId="0" applyFill="1" applyBorder="1"/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166" fontId="0" fillId="0" borderId="3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9" xfId="0" applyFill="1" applyBorder="1"/>
    <xf numFmtId="0" fontId="0" fillId="0" borderId="3" xfId="0" applyFill="1" applyBorder="1"/>
    <xf numFmtId="166" fontId="0" fillId="0" borderId="10" xfId="0" applyNumberFormat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4" fillId="0" borderId="13" xfId="0" applyFont="1" applyBorder="1"/>
    <xf numFmtId="0" fontId="0" fillId="0" borderId="13" xfId="0" applyBorder="1"/>
    <xf numFmtId="0" fontId="5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3" fillId="0" borderId="17" xfId="0" applyFont="1" applyBorder="1"/>
    <xf numFmtId="0" fontId="3" fillId="0" borderId="18" xfId="0" applyFont="1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2" borderId="22" xfId="0" applyFill="1" applyBorder="1"/>
    <xf numFmtId="0" fontId="0" fillId="2" borderId="23" xfId="0" applyFill="1" applyBorder="1"/>
    <xf numFmtId="0" fontId="0" fillId="0" borderId="22" xfId="0" applyBorder="1"/>
    <xf numFmtId="0" fontId="0" fillId="0" borderId="23" xfId="0" applyBorder="1"/>
    <xf numFmtId="0" fontId="3" fillId="0" borderId="22" xfId="0" applyFont="1" applyBorder="1"/>
    <xf numFmtId="0" fontId="3" fillId="0" borderId="23" xfId="0" applyFont="1" applyBorder="1"/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4" xfId="0" applyFill="1" applyBorder="1"/>
    <xf numFmtId="0" fontId="0" fillId="0" borderId="18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166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/>
    <xf numFmtId="164" fontId="0" fillId="0" borderId="31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Fill="1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ill="1" applyBorder="1"/>
  </cellXfs>
  <cellStyles count="7">
    <cellStyle name="Normal" xfId="0" builtinId="0" customBuiltin="1"/>
    <cellStyle name="Normal 2" xfId="1"/>
    <cellStyle name="Normal 3" xfId="2"/>
    <cellStyle name="Valuta 2" xfId="3"/>
    <cellStyle name="Valuta 2 2" xfId="4"/>
    <cellStyle name="Valuta 3" xfId="5"/>
    <cellStyle name="Valuta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M30"/>
  <sheetViews>
    <sheetView tabSelected="1" showRuler="0" topLeftCell="A4" workbookViewId="0">
      <selection activeCell="M26" sqref="M26"/>
    </sheetView>
  </sheetViews>
  <sheetFormatPr baseColWidth="10" defaultColWidth="9" defaultRowHeight="15" x14ac:dyDescent="0.2"/>
  <cols>
    <col min="1" max="1" width="11.33203125" customWidth="1"/>
    <col min="2" max="2" width="8.83203125" customWidth="1"/>
    <col min="3" max="3" width="15.83203125" customWidth="1"/>
    <col min="4" max="4" width="8.1640625" customWidth="1"/>
    <col min="5" max="5" width="5.1640625" customWidth="1"/>
    <col min="6" max="6" width="6.1640625" customWidth="1"/>
    <col min="7" max="7" width="6.83203125" customWidth="1"/>
    <col min="8" max="8" width="11" customWidth="1"/>
    <col min="9" max="9" width="8.83203125" customWidth="1"/>
    <col min="10" max="10" width="11.33203125" customWidth="1"/>
    <col min="11" max="12" width="11.1640625" customWidth="1"/>
    <col min="13" max="13" width="8.83203125" customWidth="1"/>
  </cols>
  <sheetData>
    <row r="1" spans="1:13" ht="25" customHeight="1" x14ac:dyDescent="0.25">
      <c r="A1" s="24"/>
      <c r="B1" s="25" t="s">
        <v>0</v>
      </c>
      <c r="C1" s="26"/>
      <c r="D1" s="27"/>
      <c r="E1" s="27"/>
      <c r="F1" s="27"/>
      <c r="G1" s="27"/>
      <c r="H1" s="27"/>
      <c r="I1" s="26"/>
      <c r="J1" s="25" t="s">
        <v>73</v>
      </c>
      <c r="K1" s="27"/>
      <c r="L1" s="26"/>
      <c r="M1" s="28"/>
    </row>
    <row r="2" spans="1:13" ht="16" thickBot="1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6" thickBot="1" x14ac:dyDescent="0.25">
      <c r="A3" s="32" t="s">
        <v>1</v>
      </c>
      <c r="B3" s="1" t="s">
        <v>2</v>
      </c>
      <c r="C3" s="2" t="s">
        <v>3</v>
      </c>
      <c r="D3" s="2" t="s">
        <v>4</v>
      </c>
      <c r="E3" s="3"/>
      <c r="F3" s="2" t="s">
        <v>5</v>
      </c>
      <c r="G3" s="3"/>
      <c r="H3" s="2"/>
      <c r="I3" s="2"/>
      <c r="J3" s="2" t="s">
        <v>6</v>
      </c>
      <c r="K3" s="2" t="s">
        <v>7</v>
      </c>
      <c r="L3" s="4" t="s">
        <v>8</v>
      </c>
      <c r="M3" s="33" t="s">
        <v>9</v>
      </c>
    </row>
    <row r="4" spans="1:13" ht="16" thickBot="1" x14ac:dyDescent="0.25">
      <c r="A4" s="54" t="s">
        <v>81</v>
      </c>
      <c r="B4" s="5" t="s">
        <v>82</v>
      </c>
      <c r="C4" s="5" t="s">
        <v>83</v>
      </c>
      <c r="D4" s="55">
        <v>18.3</v>
      </c>
      <c r="E4" s="56"/>
      <c r="F4" s="5">
        <v>3</v>
      </c>
      <c r="G4" s="57"/>
      <c r="H4" s="58"/>
      <c r="I4" s="59"/>
      <c r="J4" s="60"/>
      <c r="K4" s="5">
        <v>5</v>
      </c>
      <c r="L4" s="5" t="s">
        <v>10</v>
      </c>
      <c r="M4" s="34" t="s">
        <v>11</v>
      </c>
    </row>
    <row r="5" spans="1:13" x14ac:dyDescent="0.2">
      <c r="A5" s="35"/>
      <c r="B5" s="6"/>
      <c r="C5" s="6"/>
      <c r="D5" s="7"/>
      <c r="E5" s="7"/>
      <c r="F5" s="6"/>
      <c r="G5" s="7"/>
      <c r="H5" s="6"/>
      <c r="I5" s="6"/>
      <c r="J5" s="6"/>
      <c r="K5" s="6"/>
      <c r="L5" s="6"/>
      <c r="M5" s="36"/>
    </row>
    <row r="6" spans="1:13" x14ac:dyDescent="0.2">
      <c r="A6" s="3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38"/>
    </row>
    <row r="7" spans="1:13" x14ac:dyDescent="0.2">
      <c r="A7" s="3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40"/>
    </row>
    <row r="8" spans="1:13" x14ac:dyDescent="0.2">
      <c r="A8" s="41" t="s">
        <v>12</v>
      </c>
      <c r="B8" s="3" t="s">
        <v>13</v>
      </c>
      <c r="C8" s="3" t="s">
        <v>14</v>
      </c>
      <c r="D8" s="3" t="s">
        <v>15</v>
      </c>
      <c r="E8" s="9" t="s">
        <v>16</v>
      </c>
      <c r="F8" s="9" t="s">
        <v>17</v>
      </c>
      <c r="G8" s="9" t="s">
        <v>18</v>
      </c>
      <c r="H8" s="3" t="s">
        <v>19</v>
      </c>
      <c r="I8" s="9" t="s">
        <v>20</v>
      </c>
      <c r="J8" s="3" t="s">
        <v>21</v>
      </c>
      <c r="K8" s="3" t="s">
        <v>22</v>
      </c>
      <c r="L8" s="9" t="s">
        <v>23</v>
      </c>
      <c r="M8" s="42" t="s">
        <v>24</v>
      </c>
    </row>
    <row r="9" spans="1:13" x14ac:dyDescent="0.2">
      <c r="A9" s="39" t="s">
        <v>25</v>
      </c>
      <c r="B9" s="7" t="s">
        <v>26</v>
      </c>
      <c r="C9" s="7" t="s">
        <v>27</v>
      </c>
      <c r="D9" s="7" t="s">
        <v>28</v>
      </c>
      <c r="E9" s="10"/>
      <c r="F9" s="10"/>
      <c r="G9" s="10"/>
      <c r="H9" s="7">
        <f>E9*60*60+F9*60+G9</f>
        <v>0</v>
      </c>
      <c r="I9" s="17">
        <v>681</v>
      </c>
      <c r="J9" s="17">
        <v>95.8</v>
      </c>
      <c r="K9" s="7">
        <f>$K$4*J9</f>
        <v>479</v>
      </c>
      <c r="L9" s="10" t="str">
        <f>IF(H9=0,"ej med",H9+K9)</f>
        <v>ej med</v>
      </c>
      <c r="M9" s="43"/>
    </row>
    <row r="10" spans="1:13" ht="15" customHeight="1" x14ac:dyDescent="0.2">
      <c r="A10" s="39" t="s">
        <v>25</v>
      </c>
      <c r="B10" s="7" t="s">
        <v>33</v>
      </c>
      <c r="C10" s="7" t="s">
        <v>34</v>
      </c>
      <c r="D10" s="7" t="s">
        <v>35</v>
      </c>
      <c r="E10" s="10">
        <v>1</v>
      </c>
      <c r="F10" s="10">
        <v>23</v>
      </c>
      <c r="G10" s="10">
        <v>40</v>
      </c>
      <c r="H10" s="7">
        <f>E10*60*60+F10*60+G10</f>
        <v>5020</v>
      </c>
      <c r="I10" s="17">
        <v>681</v>
      </c>
      <c r="J10" s="17">
        <v>95.8</v>
      </c>
      <c r="K10" s="7">
        <f>$K$4*J10</f>
        <v>479</v>
      </c>
      <c r="L10" s="10">
        <f>IF(H10=0,"ej med",H10+K10)</f>
        <v>5499</v>
      </c>
      <c r="M10" s="43">
        <v>6</v>
      </c>
    </row>
    <row r="11" spans="1:13" ht="15" customHeight="1" x14ac:dyDescent="0.2">
      <c r="A11" s="39" t="s">
        <v>25</v>
      </c>
      <c r="B11" s="7" t="s">
        <v>36</v>
      </c>
      <c r="C11" s="7" t="s">
        <v>37</v>
      </c>
      <c r="D11" s="7" t="s">
        <v>38</v>
      </c>
      <c r="E11" s="10">
        <v>1</v>
      </c>
      <c r="F11" s="10">
        <v>14</v>
      </c>
      <c r="G11" s="10">
        <v>25</v>
      </c>
      <c r="H11" s="7">
        <f>E11*60*60+F11*60+G11</f>
        <v>4465</v>
      </c>
      <c r="I11" s="17">
        <v>681</v>
      </c>
      <c r="J11" s="17">
        <v>95.8</v>
      </c>
      <c r="K11" s="7">
        <f>$K$4*J11</f>
        <v>479</v>
      </c>
      <c r="L11" s="10">
        <f>IF(H11=0,"ej med",H11+K11)</f>
        <v>4944</v>
      </c>
      <c r="M11" s="43">
        <v>2</v>
      </c>
    </row>
    <row r="12" spans="1:13" ht="15" customHeight="1" x14ac:dyDescent="0.2">
      <c r="A12" s="39" t="s">
        <v>25</v>
      </c>
      <c r="B12" s="7" t="s">
        <v>70</v>
      </c>
      <c r="C12" s="7" t="s">
        <v>71</v>
      </c>
      <c r="D12" s="7" t="s">
        <v>69</v>
      </c>
      <c r="E12" s="10">
        <v>1</v>
      </c>
      <c r="F12" s="10">
        <v>20</v>
      </c>
      <c r="G12" s="10">
        <v>36</v>
      </c>
      <c r="H12" s="7">
        <f>E12*60*60+F12*60+G12</f>
        <v>4836</v>
      </c>
      <c r="I12" s="17">
        <v>681</v>
      </c>
      <c r="J12" s="17">
        <v>95.8</v>
      </c>
      <c r="K12" s="7">
        <f>$K$4*J12</f>
        <v>479</v>
      </c>
      <c r="L12" s="10">
        <f>IF(H12=0,"ej med",H12+K12)</f>
        <v>5315</v>
      </c>
      <c r="M12" s="43">
        <v>5</v>
      </c>
    </row>
    <row r="13" spans="1:13" ht="15" customHeight="1" x14ac:dyDescent="0.2">
      <c r="A13" s="39" t="s">
        <v>25</v>
      </c>
      <c r="B13" s="7"/>
      <c r="D13" s="7" t="s">
        <v>72</v>
      </c>
      <c r="E13" s="10"/>
      <c r="F13" s="10"/>
      <c r="G13" s="10"/>
      <c r="H13" s="7">
        <v>0</v>
      </c>
      <c r="I13" s="17">
        <v>681</v>
      </c>
      <c r="J13" s="17">
        <v>95.8</v>
      </c>
      <c r="K13" s="7">
        <f>$K$4*J13</f>
        <v>479</v>
      </c>
      <c r="L13" s="10" t="str">
        <f>IF(H13=0,"ej med",H13+K13)</f>
        <v>ej med</v>
      </c>
      <c r="M13" s="43"/>
    </row>
    <row r="14" spans="1:13" ht="15" customHeight="1" x14ac:dyDescent="0.2">
      <c r="A14" s="39" t="s">
        <v>29</v>
      </c>
      <c r="B14" s="7" t="s">
        <v>30</v>
      </c>
      <c r="C14" s="7" t="s">
        <v>31</v>
      </c>
      <c r="D14" s="7" t="s">
        <v>32</v>
      </c>
      <c r="E14" s="10">
        <v>1</v>
      </c>
      <c r="F14" s="10">
        <v>13</v>
      </c>
      <c r="G14" s="10">
        <v>14</v>
      </c>
      <c r="H14" s="7">
        <f t="shared" ref="H14:H23" si="0">E14*60*60+F14*60+G14</f>
        <v>4394</v>
      </c>
      <c r="I14" s="17">
        <v>683.8</v>
      </c>
      <c r="J14" s="17">
        <v>93</v>
      </c>
      <c r="K14" s="7">
        <f t="shared" ref="K14:K20" si="1">$K$4*J14</f>
        <v>465</v>
      </c>
      <c r="L14" s="10">
        <f t="shared" ref="L14:L20" si="2">IF(H14=0,"ej med",H14+K14)</f>
        <v>4859</v>
      </c>
      <c r="M14" s="43">
        <v>1</v>
      </c>
    </row>
    <row r="15" spans="1:13" ht="15" customHeight="1" x14ac:dyDescent="0.2">
      <c r="A15" s="44" t="s">
        <v>39</v>
      </c>
      <c r="B15" s="7" t="s">
        <v>40</v>
      </c>
      <c r="C15" s="7" t="s">
        <v>41</v>
      </c>
      <c r="D15" s="7" t="s">
        <v>42</v>
      </c>
      <c r="E15" s="10">
        <v>1</v>
      </c>
      <c r="F15" s="10">
        <v>23</v>
      </c>
      <c r="G15" s="10">
        <v>7</v>
      </c>
      <c r="H15" s="7">
        <f t="shared" si="0"/>
        <v>4987</v>
      </c>
      <c r="I15" s="17">
        <v>635.79999999999995</v>
      </c>
      <c r="J15" s="17">
        <v>141</v>
      </c>
      <c r="K15" s="7">
        <f t="shared" si="1"/>
        <v>705</v>
      </c>
      <c r="L15" s="10">
        <f t="shared" si="2"/>
        <v>5692</v>
      </c>
      <c r="M15" s="43">
        <v>7</v>
      </c>
    </row>
    <row r="16" spans="1:13" ht="15" customHeight="1" x14ac:dyDescent="0.2">
      <c r="A16" s="44">
        <v>606</v>
      </c>
      <c r="B16" s="7" t="s">
        <v>43</v>
      </c>
      <c r="C16" s="7" t="s">
        <v>44</v>
      </c>
      <c r="D16" s="7"/>
      <c r="E16" s="10">
        <v>1</v>
      </c>
      <c r="F16" s="10">
        <v>18</v>
      </c>
      <c r="G16" s="10">
        <v>30</v>
      </c>
      <c r="H16" s="7">
        <f t="shared" si="0"/>
        <v>4710</v>
      </c>
      <c r="I16" s="17">
        <v>717.2</v>
      </c>
      <c r="J16" s="17">
        <v>59.6</v>
      </c>
      <c r="K16" s="7">
        <f t="shared" si="1"/>
        <v>298</v>
      </c>
      <c r="L16" s="10">
        <f t="shared" si="2"/>
        <v>5008</v>
      </c>
      <c r="M16" s="43">
        <v>3</v>
      </c>
    </row>
    <row r="17" spans="1:13" ht="15" customHeight="1" x14ac:dyDescent="0.2">
      <c r="A17" s="39" t="s">
        <v>45</v>
      </c>
      <c r="B17" s="7" t="s">
        <v>46</v>
      </c>
      <c r="C17" s="7" t="s">
        <v>47</v>
      </c>
      <c r="D17" s="11"/>
      <c r="E17" s="12">
        <v>1</v>
      </c>
      <c r="F17" s="12">
        <v>35</v>
      </c>
      <c r="G17" s="12">
        <v>18</v>
      </c>
      <c r="H17" s="11">
        <f t="shared" si="0"/>
        <v>5718</v>
      </c>
      <c r="I17" s="18">
        <v>776.8</v>
      </c>
      <c r="J17" s="18">
        <v>0</v>
      </c>
      <c r="K17" s="11">
        <f t="shared" si="1"/>
        <v>0</v>
      </c>
      <c r="L17" s="12">
        <f t="shared" si="2"/>
        <v>5718</v>
      </c>
      <c r="M17" s="43">
        <v>8</v>
      </c>
    </row>
    <row r="18" spans="1:13" ht="15" customHeight="1" x14ac:dyDescent="0.2">
      <c r="A18" s="45" t="s">
        <v>52</v>
      </c>
      <c r="B18" s="65" t="s">
        <v>48</v>
      </c>
      <c r="C18" s="19" t="s">
        <v>53</v>
      </c>
      <c r="D18" s="20"/>
      <c r="E18" s="10"/>
      <c r="F18" s="10"/>
      <c r="G18" s="23"/>
      <c r="H18" s="11">
        <f t="shared" si="0"/>
        <v>0</v>
      </c>
      <c r="I18" s="21">
        <v>696.6</v>
      </c>
      <c r="J18" s="22">
        <v>80.2</v>
      </c>
      <c r="K18" s="62">
        <f t="shared" si="1"/>
        <v>401</v>
      </c>
      <c r="L18" s="64" t="str">
        <f t="shared" si="2"/>
        <v>ej med</v>
      </c>
      <c r="M18" s="63"/>
    </row>
    <row r="19" spans="1:13" ht="15" customHeight="1" x14ac:dyDescent="0.2">
      <c r="A19" s="39" t="s">
        <v>54</v>
      </c>
      <c r="B19" s="7" t="s">
        <v>55</v>
      </c>
      <c r="C19" s="7" t="s">
        <v>56</v>
      </c>
      <c r="D19" s="7"/>
      <c r="E19" s="10">
        <v>1</v>
      </c>
      <c r="F19" s="10">
        <v>21</v>
      </c>
      <c r="G19" s="10">
        <v>45</v>
      </c>
      <c r="H19" s="11">
        <f t="shared" si="0"/>
        <v>4905</v>
      </c>
      <c r="I19" s="17">
        <v>736.4</v>
      </c>
      <c r="J19" s="17">
        <v>40.4</v>
      </c>
      <c r="K19" s="7">
        <f t="shared" si="1"/>
        <v>202</v>
      </c>
      <c r="L19" s="12">
        <f t="shared" si="2"/>
        <v>5107</v>
      </c>
      <c r="M19" s="43">
        <v>4</v>
      </c>
    </row>
    <row r="20" spans="1:13" ht="15" customHeight="1" x14ac:dyDescent="0.2">
      <c r="A20" s="39" t="s">
        <v>25</v>
      </c>
      <c r="B20" s="7"/>
      <c r="C20" s="7" t="s">
        <v>72</v>
      </c>
      <c r="D20" s="7"/>
      <c r="E20" s="10"/>
      <c r="F20" s="10"/>
      <c r="G20" s="10"/>
      <c r="H20" s="11">
        <f t="shared" si="0"/>
        <v>0</v>
      </c>
      <c r="I20" s="17">
        <v>681</v>
      </c>
      <c r="J20" s="17">
        <v>95.8</v>
      </c>
      <c r="K20" s="7">
        <f t="shared" si="1"/>
        <v>479</v>
      </c>
      <c r="L20" s="12" t="str">
        <f t="shared" si="2"/>
        <v>ej med</v>
      </c>
      <c r="M20" s="43"/>
    </row>
    <row r="21" spans="1:13" ht="15" customHeight="1" x14ac:dyDescent="0.2">
      <c r="A21" s="39" t="s">
        <v>57</v>
      </c>
      <c r="B21" s="7"/>
      <c r="C21" s="7" t="s">
        <v>58</v>
      </c>
      <c r="D21" s="7"/>
      <c r="E21" s="10"/>
      <c r="F21" s="10"/>
      <c r="G21" s="10"/>
      <c r="H21" s="7">
        <f t="shared" si="0"/>
        <v>0</v>
      </c>
      <c r="I21" s="17"/>
      <c r="J21" s="17"/>
      <c r="K21" s="7">
        <f>$K$4*J21</f>
        <v>0</v>
      </c>
      <c r="L21" s="10" t="str">
        <f t="shared" ref="L21:L26" si="3">IF(H21=0,"ej med",H21+K21)</f>
        <v>ej med</v>
      </c>
      <c r="M21" s="46"/>
    </row>
    <row r="22" spans="1:13" ht="15" customHeight="1" x14ac:dyDescent="0.2">
      <c r="A22" s="47" t="s">
        <v>50</v>
      </c>
      <c r="B22" s="11"/>
      <c r="C22" s="11" t="s">
        <v>51</v>
      </c>
      <c r="D22" s="11"/>
      <c r="E22" s="12"/>
      <c r="F22" s="12"/>
      <c r="G22" s="12"/>
      <c r="H22" s="11">
        <f t="shared" si="0"/>
        <v>0</v>
      </c>
      <c r="I22" s="18">
        <v>780.4</v>
      </c>
      <c r="J22" s="18">
        <v>3.6</v>
      </c>
      <c r="K22" s="11">
        <f>$K$4*J22</f>
        <v>18</v>
      </c>
      <c r="L22" s="10" t="str">
        <f t="shared" si="3"/>
        <v>ej med</v>
      </c>
      <c r="M22" s="43"/>
    </row>
    <row r="23" spans="1:13" ht="15" customHeight="1" x14ac:dyDescent="0.2">
      <c r="A23" s="39" t="s">
        <v>74</v>
      </c>
      <c r="B23" s="7" t="s">
        <v>75</v>
      </c>
      <c r="C23" s="7" t="s">
        <v>76</v>
      </c>
      <c r="D23" s="7"/>
      <c r="E23" s="10"/>
      <c r="F23" s="10"/>
      <c r="G23" s="10"/>
      <c r="H23" s="7">
        <f t="shared" si="0"/>
        <v>0</v>
      </c>
      <c r="I23" s="17">
        <v>700.5</v>
      </c>
      <c r="J23" s="17">
        <v>76.3</v>
      </c>
      <c r="K23" s="7">
        <f>$K$4*J23</f>
        <v>381.5</v>
      </c>
      <c r="L23" s="10" t="str">
        <f t="shared" si="3"/>
        <v>ej med</v>
      </c>
      <c r="M23" s="43"/>
    </row>
    <row r="24" spans="1:13" ht="15" customHeight="1" x14ac:dyDescent="0.2">
      <c r="A24" s="39" t="s">
        <v>77</v>
      </c>
      <c r="B24" s="7" t="s">
        <v>78</v>
      </c>
      <c r="C24" s="7" t="s">
        <v>79</v>
      </c>
      <c r="D24" s="7" t="s">
        <v>80</v>
      </c>
      <c r="E24" s="10">
        <v>1</v>
      </c>
      <c r="F24" s="10">
        <v>31</v>
      </c>
      <c r="G24" s="10">
        <v>23</v>
      </c>
      <c r="H24" s="7">
        <f>E24*60*60+F24*60+G24</f>
        <v>5483</v>
      </c>
      <c r="I24" s="17">
        <v>624.20000000000005</v>
      </c>
      <c r="J24" s="17">
        <v>152.6</v>
      </c>
      <c r="K24" s="7">
        <f>$K$4*J24</f>
        <v>763</v>
      </c>
      <c r="L24" s="10">
        <f t="shared" si="3"/>
        <v>6246</v>
      </c>
      <c r="M24" s="46">
        <v>9</v>
      </c>
    </row>
    <row r="25" spans="1:13" x14ac:dyDescent="0.2">
      <c r="A25" s="39"/>
      <c r="B25" s="7"/>
      <c r="C25" s="7"/>
      <c r="D25" s="7"/>
      <c r="E25" s="10"/>
      <c r="F25" s="10"/>
      <c r="G25" s="10"/>
      <c r="H25" s="11">
        <f>E25*60*60+F25*60+G25</f>
        <v>0</v>
      </c>
      <c r="I25" s="18"/>
      <c r="J25" s="18"/>
      <c r="K25" s="11"/>
      <c r="L25" s="23" t="str">
        <f t="shared" si="3"/>
        <v>ej med</v>
      </c>
      <c r="M25" s="48"/>
    </row>
    <row r="26" spans="1:13" ht="16" thickBot="1" x14ac:dyDescent="0.25">
      <c r="A26" s="49"/>
      <c r="B26" s="50"/>
      <c r="C26" s="50"/>
      <c r="D26" s="50"/>
      <c r="E26" s="61"/>
      <c r="F26" s="61"/>
      <c r="G26" s="61"/>
      <c r="H26" s="50">
        <f>E26*60*60+F26*60+G26</f>
        <v>0</v>
      </c>
      <c r="I26" s="51"/>
      <c r="J26" s="51"/>
      <c r="K26" s="50">
        <f>$K$4*J26</f>
        <v>0</v>
      </c>
      <c r="L26" s="52" t="str">
        <f t="shared" si="3"/>
        <v>ej med</v>
      </c>
      <c r="M26" s="53"/>
    </row>
    <row r="27" spans="1:13" x14ac:dyDescent="0.2">
      <c r="C27" s="13" t="s">
        <v>59</v>
      </c>
      <c r="D27" s="13"/>
      <c r="E27" s="13" t="s">
        <v>60</v>
      </c>
      <c r="F27" s="13"/>
      <c r="G27" s="13"/>
      <c r="H27" s="13" t="s">
        <v>61</v>
      </c>
      <c r="I27" s="13"/>
      <c r="J27" s="13" t="s">
        <v>62</v>
      </c>
      <c r="K27" s="13"/>
      <c r="L27" s="13" t="s">
        <v>63</v>
      </c>
      <c r="M27" s="13"/>
    </row>
    <row r="28" spans="1:13" x14ac:dyDescent="0.2">
      <c r="C28" s="13" t="s">
        <v>64</v>
      </c>
      <c r="D28" s="13"/>
      <c r="E28" s="13" t="s">
        <v>65</v>
      </c>
      <c r="F28" s="13"/>
      <c r="G28" s="13"/>
      <c r="H28" s="13" t="s">
        <v>66</v>
      </c>
      <c r="I28" s="13"/>
      <c r="J28" s="13" t="s">
        <v>67</v>
      </c>
      <c r="K28" s="13"/>
      <c r="L28" s="13" t="s">
        <v>68</v>
      </c>
      <c r="M28" s="13"/>
    </row>
    <row r="29" spans="1:13" ht="16" thickBot="1" x14ac:dyDescent="0.25"/>
    <row r="30" spans="1:13" ht="16" thickBot="1" x14ac:dyDescent="0.25">
      <c r="C30" s="14" t="s">
        <v>49</v>
      </c>
      <c r="D30" s="15"/>
      <c r="E30" s="15"/>
      <c r="F30" s="15"/>
      <c r="G30" s="15"/>
      <c r="H30" s="16"/>
    </row>
  </sheetData>
  <pageMargins left="0.70000000000000007" right="0.70000000000000007" top="0.75" bottom="0.75" header="0.30000000000000004" footer="0.30000000000000004"/>
  <pageSetup paperSize="9" fitToWidth="0" fitToHeight="0" orientation="landscape" horizontalDpi="4294967293" verticalDpi="42949672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"/>
  <sheetViews>
    <sheetView showRuler="0" workbookViewId="0"/>
  </sheetViews>
  <sheetFormatPr baseColWidth="10" defaultColWidth="9" defaultRowHeight="15" x14ac:dyDescent="0.2"/>
  <cols>
    <col min="1" max="1" width="8.832031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"/>
  <sheetViews>
    <sheetView showRuler="0" workbookViewId="0"/>
  </sheetViews>
  <sheetFormatPr baseColWidth="10" defaultColWidth="9" defaultRowHeight="15" x14ac:dyDescent="0.2"/>
  <cols>
    <col min="1" max="1" width="8.832031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Wiell</dc:creator>
  <cp:lastModifiedBy>Morten Svendsen</cp:lastModifiedBy>
  <cp:lastPrinted>2016-06-08T11:54:06Z</cp:lastPrinted>
  <dcterms:created xsi:type="dcterms:W3CDTF">2011-08-15T20:58:12Z</dcterms:created>
  <dcterms:modified xsi:type="dcterms:W3CDTF">2016-09-01T22:37:50Z</dcterms:modified>
</cp:coreProperties>
</file>